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13_ncr:1_{D5B66386-536C-46AC-BCF1-FF5C2A619C4F}" xr6:coauthVersionLast="36" xr6:coauthVersionMax="36" xr10:uidLastSave="{00000000-0000-0000-0000-000000000000}"/>
  <bookViews>
    <workbookView xWindow="0" yWindow="0" windowWidth="28755" windowHeight="10935" xr2:uid="{00000000-000D-0000-FFFF-FFFF00000000}"/>
  </bookViews>
  <sheets>
    <sheet name="ORJ 18" sheetId="1" r:id="rId1"/>
  </sheets>
  <definedNames>
    <definedName name="_xlnm.Print_Titles" localSheetId="0">'ORJ 18'!$1:$1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L28" i="1" s="1"/>
  <c r="K27" i="1"/>
  <c r="J27" i="1"/>
  <c r="I27" i="1"/>
  <c r="H27" i="1"/>
  <c r="H28" i="1" s="1"/>
  <c r="H31" i="1" s="1"/>
  <c r="L10" i="1"/>
  <c r="K10" i="1"/>
  <c r="J10" i="1"/>
  <c r="I10" i="1"/>
  <c r="H10" i="1"/>
  <c r="H6" i="1"/>
  <c r="L5" i="1"/>
  <c r="K5" i="1"/>
  <c r="J5" i="1"/>
  <c r="J6" i="1" s="1"/>
  <c r="I5" i="1"/>
  <c r="I6" i="1" s="1"/>
  <c r="H5" i="1"/>
  <c r="K28" i="1" l="1"/>
  <c r="K31" i="1" s="1"/>
  <c r="I28" i="1"/>
  <c r="I31" i="1" s="1"/>
  <c r="L31" i="1"/>
  <c r="H30" i="1"/>
  <c r="J28" i="1"/>
  <c r="J30" i="1" s="1"/>
  <c r="K6" i="1"/>
  <c r="L6" i="1"/>
  <c r="L30" i="1" s="1"/>
  <c r="K30" i="1" l="1"/>
  <c r="I30" i="1"/>
  <c r="J31" i="1"/>
</calcChain>
</file>

<file path=xl/sharedStrings.xml><?xml version="1.0" encoding="utf-8"?>
<sst xmlns="http://schemas.openxmlformats.org/spreadsheetml/2006/main" count="54" uniqueCount="39">
  <si>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</si>
  <si>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</si>
  <si>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</si>
  <si>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</si>
  <si>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</si>
  <si>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</si>
  <si>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</si>
  <si>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</si>
  <si>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</si>
  <si>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</si>
  <si>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</si>
  <si>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</si>
  <si>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</si>
  <si>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</si>
  <si>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</si>
  <si>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</si>
  <si>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Přijaté neinv. přísp.a náhrady</t>
  </si>
  <si>
    <t>Ostatní podpora zaměstnanosti</t>
  </si>
  <si>
    <t>Běžné příjmy</t>
  </si>
  <si>
    <t>Příjmy 18 - Org. sl. - Pracovní skupina</t>
  </si>
  <si>
    <t>Běžné výdaje (zrušená položka - náhrady mezd v době nemoci)</t>
  </si>
  <si>
    <t>Ochranné pomůcky</t>
  </si>
  <si>
    <t>Drobný dlouhod. HM</t>
  </si>
  <si>
    <t>Nákup materiálu j.n.</t>
  </si>
  <si>
    <t>Plyn</t>
  </si>
  <si>
    <t>Elektrická energie</t>
  </si>
  <si>
    <t>Pohonné hmoty a maziva</t>
  </si>
  <si>
    <t>Služby elektronických komunikací</t>
  </si>
  <si>
    <t>Služby peněžních ústavů</t>
  </si>
  <si>
    <t>Služby školení a vzdělávání</t>
  </si>
  <si>
    <t>Zpracování dat a služby ICT</t>
  </si>
  <si>
    <t>Nákup ostatních služeb</t>
  </si>
  <si>
    <t>Opravy a udržování</t>
  </si>
  <si>
    <t>Pohoštění</t>
  </si>
  <si>
    <t>Převody vnitřním organizač.jedn.</t>
  </si>
  <si>
    <t>Běžné výdaje</t>
  </si>
  <si>
    <t>Výdaje 18 - Org. sl. - Pracovní skupina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</si>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</sst>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libri"/>
    </font>
    <font>
      <sz val="10"/>
      <name val="Cambria"/>
      <family val="1"/>
      <charset val="238"/>
    </font>
    <font>
      <b/>
      <sz val="1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FE8282"/>
        <bgColor indexed="64"/>
      </patternFill>
    </fill>
    <fill>
      <patternFill patternType="solid">
        <fgColor rgb="FFF0F0F0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3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" fillId="0" borderId="0" xfId="0" applyFont="1"/>
    <xf numFmtId="16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164" fontId="1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1"/>
  <sheetViews>
    <sheetView tabSelected="1" zoomScaleNormal="100" workbookViewId="0">
      <pane ySplit="1" topLeftCell="A2" activePane="bottomLeft" state="frozen"/>
      <selection activeCell="E108" sqref="E108"/>
      <selection pane="bottomLeft" activeCell="B35" sqref="B35"/>
    </sheetView>
  </sheetViews>
  <sheetFormatPr defaultColWidth="3.7109375" defaultRowHeight="12.75" x14ac:dyDescent="0.2"/>
  <cols>
    <col min="1" max="3" width="5" style="8" customWidth="1"/>
    <col min="4" max="4" width="9.5703125" style="8" customWidth="1"/>
    <col min="5" max="7" width="6.5703125" style="8" customWidth="1"/>
    <col min="8" max="8" width="14.5703125" style="9" customWidth="1"/>
    <col min="9" max="9" width="14.42578125" style="9" customWidth="1"/>
    <col min="10" max="10" width="10.85546875" style="9" customWidth="1"/>
    <col min="11" max="11" width="14.5703125" style="9" customWidth="1"/>
    <col min="12" max="12" width="13.7109375" style="9" customWidth="1"/>
    <col min="13" max="13" width="44.140625" style="10" customWidth="1"/>
    <col min="14" max="14" width="33.140625" style="10" customWidth="1"/>
    <col min="15" max="15" width="33.42578125" style="10" customWidth="1"/>
    <col min="16" max="16" width="28.140625" style="10" customWidth="1"/>
    <col min="17" max="16384" width="3.7109375" style="7"/>
  </cols>
  <sheetData>
    <row r="1" spans="1:16" ht="30.4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</row>
    <row r="2" spans="1:16" x14ac:dyDescent="0.2">
      <c r="J2" s="1"/>
    </row>
    <row r="3" spans="1:16" x14ac:dyDescent="0.2">
      <c r="A3" s="11">
        <v>18</v>
      </c>
      <c r="B3" s="11">
        <v>4226</v>
      </c>
      <c r="C3" s="11">
        <v>2324</v>
      </c>
      <c r="D3" s="11"/>
      <c r="E3" s="11"/>
      <c r="F3" s="11"/>
      <c r="G3" s="11"/>
      <c r="H3" s="12">
        <v>29.907399999999999</v>
      </c>
      <c r="I3" s="12">
        <v>11.828530000000001</v>
      </c>
      <c r="J3" s="1"/>
      <c r="K3" s="12"/>
      <c r="L3" s="13">
        <v>20.232050000000001</v>
      </c>
      <c r="M3" s="14" t="s">
        <v>16</v>
      </c>
      <c r="N3" s="14"/>
      <c r="O3" s="14" t="s">
        <v>17</v>
      </c>
      <c r="P3" s="14"/>
    </row>
    <row r="4" spans="1:16" x14ac:dyDescent="0.2">
      <c r="J4" s="1"/>
    </row>
    <row r="5" spans="1:16" x14ac:dyDescent="0.2">
      <c r="A5" s="2" t="s">
        <v>18</v>
      </c>
      <c r="B5" s="2"/>
      <c r="C5" s="2"/>
      <c r="D5" s="2"/>
      <c r="E5" s="2"/>
      <c r="F5" s="2"/>
      <c r="G5" s="2"/>
      <c r="H5" s="15">
        <f>SUM(H2:H4)</f>
        <v>29.907399999999999</v>
      </c>
      <c r="I5" s="15">
        <f t="shared" ref="I5:L5" si="0">SUM(I2:I4)</f>
        <v>11.828530000000001</v>
      </c>
      <c r="J5" s="15">
        <f t="shared" si="0"/>
        <v>0</v>
      </c>
      <c r="K5" s="15">
        <f t="shared" si="0"/>
        <v>0</v>
      </c>
      <c r="L5" s="15">
        <f t="shared" si="0"/>
        <v>20.232050000000001</v>
      </c>
      <c r="M5" s="16"/>
      <c r="N5" s="16"/>
      <c r="O5" s="16"/>
      <c r="P5" s="16"/>
    </row>
    <row r="6" spans="1:16" x14ac:dyDescent="0.2">
      <c r="A6" s="2" t="s">
        <v>19</v>
      </c>
      <c r="B6" s="2"/>
      <c r="C6" s="2"/>
      <c r="D6" s="2"/>
      <c r="E6" s="2"/>
      <c r="F6" s="2"/>
      <c r="G6" s="2"/>
      <c r="H6" s="15">
        <f>SUM(H5)</f>
        <v>29.907399999999999</v>
      </c>
      <c r="I6" s="15">
        <f t="shared" ref="I6:L6" si="1">SUM(I5)</f>
        <v>11.828530000000001</v>
      </c>
      <c r="J6" s="15">
        <f t="shared" si="1"/>
        <v>0</v>
      </c>
      <c r="K6" s="15">
        <f t="shared" si="1"/>
        <v>0</v>
      </c>
      <c r="L6" s="15">
        <f t="shared" si="1"/>
        <v>20.232050000000001</v>
      </c>
      <c r="M6" s="16"/>
      <c r="N6" s="16"/>
      <c r="O6" s="16"/>
      <c r="P6" s="16"/>
    </row>
    <row r="7" spans="1:16" x14ac:dyDescent="0.2">
      <c r="J7" s="3"/>
    </row>
    <row r="8" spans="1:16" x14ac:dyDescent="0.2">
      <c r="A8" s="17">
        <v>18</v>
      </c>
      <c r="B8" s="17">
        <v>4226</v>
      </c>
      <c r="C8" s="17">
        <v>5424</v>
      </c>
      <c r="D8" s="17"/>
      <c r="E8" s="17"/>
      <c r="F8" s="17"/>
      <c r="G8" s="17"/>
      <c r="H8" s="18">
        <v>37.551000000000002</v>
      </c>
      <c r="I8" s="18"/>
      <c r="J8" s="3"/>
      <c r="K8" s="18"/>
      <c r="L8" s="19"/>
      <c r="M8" s="20"/>
      <c r="N8" s="20"/>
      <c r="O8" s="20" t="s">
        <v>17</v>
      </c>
      <c r="P8" s="20"/>
    </row>
    <row r="9" spans="1:16" x14ac:dyDescent="0.2">
      <c r="J9" s="3"/>
    </row>
    <row r="10" spans="1:16" x14ac:dyDescent="0.2">
      <c r="A10" s="2" t="s">
        <v>20</v>
      </c>
      <c r="B10" s="2"/>
      <c r="C10" s="2"/>
      <c r="D10" s="2"/>
      <c r="E10" s="2"/>
      <c r="F10" s="2"/>
      <c r="G10" s="2"/>
      <c r="H10" s="15">
        <f>SUM(H7:H9)</f>
        <v>37.551000000000002</v>
      </c>
      <c r="I10" s="15">
        <f t="shared" ref="I10:L10" si="2">SUM(I7:I9)</f>
        <v>0</v>
      </c>
      <c r="J10" s="15">
        <f t="shared" si="2"/>
        <v>0</v>
      </c>
      <c r="K10" s="15">
        <f t="shared" si="2"/>
        <v>0</v>
      </c>
      <c r="L10" s="15">
        <f t="shared" si="2"/>
        <v>0</v>
      </c>
      <c r="M10" s="16"/>
      <c r="N10" s="16"/>
      <c r="O10" s="16"/>
      <c r="P10" s="16"/>
    </row>
    <row r="11" spans="1:16" x14ac:dyDescent="0.2">
      <c r="J11" s="1"/>
    </row>
    <row r="12" spans="1:16" x14ac:dyDescent="0.2">
      <c r="A12" s="11">
        <v>18</v>
      </c>
      <c r="B12" s="11">
        <v>4226</v>
      </c>
      <c r="C12" s="11">
        <v>5132</v>
      </c>
      <c r="D12" s="11"/>
      <c r="E12" s="11"/>
      <c r="F12" s="11"/>
      <c r="G12" s="11"/>
      <c r="H12" s="12">
        <v>39.721200000000003</v>
      </c>
      <c r="I12" s="12">
        <v>57.444749999999999</v>
      </c>
      <c r="J12" s="1">
        <v>100</v>
      </c>
      <c r="K12" s="12">
        <v>100</v>
      </c>
      <c r="L12" s="13">
        <v>21.821120000000001</v>
      </c>
      <c r="M12" s="14" t="s">
        <v>21</v>
      </c>
      <c r="N12" s="14"/>
      <c r="O12" s="14" t="s">
        <v>17</v>
      </c>
      <c r="P12" s="14"/>
    </row>
    <row r="13" spans="1:16" x14ac:dyDescent="0.2">
      <c r="A13" s="11">
        <v>18</v>
      </c>
      <c r="B13" s="11">
        <v>4226</v>
      </c>
      <c r="C13" s="11">
        <v>5137</v>
      </c>
      <c r="D13" s="11"/>
      <c r="E13" s="11"/>
      <c r="F13" s="11"/>
      <c r="G13" s="11"/>
      <c r="H13" s="12">
        <v>210.58291</v>
      </c>
      <c r="I13" s="12">
        <v>234.43306000000001</v>
      </c>
      <c r="J13" s="1">
        <v>250</v>
      </c>
      <c r="K13" s="12">
        <v>250</v>
      </c>
      <c r="L13" s="13">
        <v>186.00622000000001</v>
      </c>
      <c r="M13" s="14" t="s">
        <v>22</v>
      </c>
      <c r="N13" s="14"/>
      <c r="O13" s="14" t="s">
        <v>17</v>
      </c>
      <c r="P13" s="14"/>
    </row>
    <row r="14" spans="1:16" x14ac:dyDescent="0.2">
      <c r="A14" s="11">
        <v>18</v>
      </c>
      <c r="B14" s="11">
        <v>4226</v>
      </c>
      <c r="C14" s="11">
        <v>5139</v>
      </c>
      <c r="D14" s="11"/>
      <c r="E14" s="11"/>
      <c r="F14" s="11"/>
      <c r="G14" s="11"/>
      <c r="H14" s="12">
        <v>680.96843000000001</v>
      </c>
      <c r="I14" s="12">
        <v>616.89322000000004</v>
      </c>
      <c r="J14" s="1">
        <v>700</v>
      </c>
      <c r="K14" s="12">
        <v>700</v>
      </c>
      <c r="L14" s="13">
        <v>243.80334999999999</v>
      </c>
      <c r="M14" s="14" t="s">
        <v>23</v>
      </c>
      <c r="N14" s="14"/>
      <c r="O14" s="14" t="s">
        <v>17</v>
      </c>
      <c r="P14" s="14"/>
    </row>
    <row r="15" spans="1:16" x14ac:dyDescent="0.2">
      <c r="A15" s="11">
        <v>18</v>
      </c>
      <c r="B15" s="11">
        <v>4226</v>
      </c>
      <c r="C15" s="11">
        <v>5153</v>
      </c>
      <c r="D15" s="11"/>
      <c r="E15" s="11"/>
      <c r="F15" s="11"/>
      <c r="G15" s="11"/>
      <c r="H15" s="12">
        <v>59.04</v>
      </c>
      <c r="I15" s="12">
        <v>9.1199999999999992</v>
      </c>
      <c r="J15" s="1">
        <v>150</v>
      </c>
      <c r="K15" s="12">
        <v>150</v>
      </c>
      <c r="L15" s="13"/>
      <c r="M15" s="14" t="s">
        <v>24</v>
      </c>
      <c r="N15" s="14"/>
      <c r="O15" s="14" t="s">
        <v>17</v>
      </c>
      <c r="P15" s="14"/>
    </row>
    <row r="16" spans="1:16" x14ac:dyDescent="0.2">
      <c r="A16" s="11">
        <v>18</v>
      </c>
      <c r="B16" s="11">
        <v>4226</v>
      </c>
      <c r="C16" s="11">
        <v>5154</v>
      </c>
      <c r="D16" s="11"/>
      <c r="E16" s="11"/>
      <c r="F16" s="11"/>
      <c r="G16" s="11"/>
      <c r="H16" s="12">
        <v>42.381749999999997</v>
      </c>
      <c r="I16" s="12">
        <v>86.701570000000004</v>
      </c>
      <c r="J16" s="1">
        <v>150</v>
      </c>
      <c r="K16" s="12">
        <v>150</v>
      </c>
      <c r="L16" s="13">
        <v>43</v>
      </c>
      <c r="M16" s="14" t="s">
        <v>25</v>
      </c>
      <c r="N16" s="14"/>
      <c r="O16" s="14" t="s">
        <v>17</v>
      </c>
      <c r="P16" s="14"/>
    </row>
    <row r="17" spans="1:16" x14ac:dyDescent="0.2">
      <c r="A17" s="11">
        <v>18</v>
      </c>
      <c r="B17" s="11">
        <v>4226</v>
      </c>
      <c r="C17" s="11">
        <v>5156</v>
      </c>
      <c r="D17" s="11"/>
      <c r="E17" s="11"/>
      <c r="F17" s="11"/>
      <c r="G17" s="11"/>
      <c r="H17" s="12">
        <v>658.46299999999997</v>
      </c>
      <c r="I17" s="12">
        <v>471.47</v>
      </c>
      <c r="J17" s="1">
        <v>550</v>
      </c>
      <c r="K17" s="12">
        <v>550</v>
      </c>
      <c r="L17" s="13">
        <v>358.28899999999999</v>
      </c>
      <c r="M17" s="14" t="s">
        <v>26</v>
      </c>
      <c r="N17" s="14"/>
      <c r="O17" s="14" t="s">
        <v>17</v>
      </c>
      <c r="P17" s="14"/>
    </row>
    <row r="18" spans="1:16" x14ac:dyDescent="0.2">
      <c r="A18" s="11">
        <v>18</v>
      </c>
      <c r="B18" s="11">
        <v>4226</v>
      </c>
      <c r="C18" s="11">
        <v>5162</v>
      </c>
      <c r="D18" s="11"/>
      <c r="E18" s="11"/>
      <c r="F18" s="11"/>
      <c r="G18" s="11"/>
      <c r="H18" s="12">
        <v>21.246269999999999</v>
      </c>
      <c r="I18" s="12">
        <v>23.80368</v>
      </c>
      <c r="J18" s="1">
        <v>30</v>
      </c>
      <c r="K18" s="12">
        <v>30</v>
      </c>
      <c r="L18" s="13">
        <v>11.734629999999999</v>
      </c>
      <c r="M18" s="14" t="s">
        <v>27</v>
      </c>
      <c r="N18" s="14"/>
      <c r="O18" s="14" t="s">
        <v>17</v>
      </c>
      <c r="P18" s="14"/>
    </row>
    <row r="19" spans="1:16" x14ac:dyDescent="0.2">
      <c r="A19" s="11">
        <v>18</v>
      </c>
      <c r="B19" s="11">
        <v>4226</v>
      </c>
      <c r="C19" s="11">
        <v>5163</v>
      </c>
      <c r="D19" s="11"/>
      <c r="E19" s="11"/>
      <c r="F19" s="11"/>
      <c r="G19" s="11"/>
      <c r="H19" s="12">
        <v>2.5000000000000001E-2</v>
      </c>
      <c r="I19" s="12">
        <v>0.03</v>
      </c>
      <c r="J19" s="1">
        <v>1</v>
      </c>
      <c r="K19" s="12">
        <v>1</v>
      </c>
      <c r="L19" s="13">
        <v>0.14499999999999999</v>
      </c>
      <c r="M19" s="14" t="s">
        <v>28</v>
      </c>
      <c r="N19" s="14"/>
      <c r="O19" s="14" t="s">
        <v>17</v>
      </c>
      <c r="P19" s="14"/>
    </row>
    <row r="20" spans="1:16" x14ac:dyDescent="0.2">
      <c r="A20" s="11">
        <v>18</v>
      </c>
      <c r="B20" s="11">
        <v>4226</v>
      </c>
      <c r="C20" s="11">
        <v>5167</v>
      </c>
      <c r="D20" s="11"/>
      <c r="E20" s="11"/>
      <c r="F20" s="11"/>
      <c r="G20" s="11"/>
      <c r="H20" s="12">
        <v>3</v>
      </c>
      <c r="I20" s="12">
        <v>5.1134599999999999</v>
      </c>
      <c r="J20" s="1">
        <v>30</v>
      </c>
      <c r="K20" s="12">
        <v>50</v>
      </c>
      <c r="L20" s="13">
        <v>0.60499999999999998</v>
      </c>
      <c r="M20" s="14" t="s">
        <v>29</v>
      </c>
      <c r="N20" s="14"/>
      <c r="O20" s="14" t="s">
        <v>17</v>
      </c>
      <c r="P20" s="14"/>
    </row>
    <row r="21" spans="1:16" x14ac:dyDescent="0.2">
      <c r="A21" s="11">
        <v>18</v>
      </c>
      <c r="B21" s="11">
        <v>4226</v>
      </c>
      <c r="C21" s="11">
        <v>5168</v>
      </c>
      <c r="D21" s="11"/>
      <c r="E21" s="11"/>
      <c r="F21" s="11"/>
      <c r="G21" s="11"/>
      <c r="H21" s="12"/>
      <c r="I21" s="12">
        <v>4.7915999999999999</v>
      </c>
      <c r="J21" s="1">
        <v>0</v>
      </c>
      <c r="K21" s="12">
        <v>10</v>
      </c>
      <c r="L21" s="13"/>
      <c r="M21" s="14" t="s">
        <v>30</v>
      </c>
      <c r="N21" s="14"/>
      <c r="O21" s="14" t="s">
        <v>17</v>
      </c>
      <c r="P21" s="14"/>
    </row>
    <row r="22" spans="1:16" x14ac:dyDescent="0.2">
      <c r="A22" s="11">
        <v>18</v>
      </c>
      <c r="B22" s="11">
        <v>4226</v>
      </c>
      <c r="C22" s="11">
        <v>5169</v>
      </c>
      <c r="D22" s="11"/>
      <c r="E22" s="11"/>
      <c r="F22" s="11"/>
      <c r="G22" s="11"/>
      <c r="H22" s="12">
        <v>136.93222</v>
      </c>
      <c r="I22" s="12">
        <v>238.47378</v>
      </c>
      <c r="J22" s="1">
        <v>450</v>
      </c>
      <c r="K22" s="12">
        <v>450</v>
      </c>
      <c r="L22" s="13">
        <v>205.54571000000001</v>
      </c>
      <c r="M22" s="14" t="s">
        <v>31</v>
      </c>
      <c r="N22" s="14"/>
      <c r="O22" s="14" t="s">
        <v>17</v>
      </c>
      <c r="P22" s="14"/>
    </row>
    <row r="23" spans="1:16" x14ac:dyDescent="0.2">
      <c r="A23" s="11">
        <v>18</v>
      </c>
      <c r="B23" s="11">
        <v>4226</v>
      </c>
      <c r="C23" s="11">
        <v>5171</v>
      </c>
      <c r="D23" s="11"/>
      <c r="E23" s="11"/>
      <c r="F23" s="11"/>
      <c r="G23" s="11"/>
      <c r="H23" s="12">
        <v>433.67943000000002</v>
      </c>
      <c r="I23" s="12">
        <v>497.88173999999998</v>
      </c>
      <c r="J23" s="1">
        <v>450</v>
      </c>
      <c r="K23" s="12">
        <v>450</v>
      </c>
      <c r="L23" s="13">
        <v>239.59075000000001</v>
      </c>
      <c r="M23" s="14" t="s">
        <v>32</v>
      </c>
      <c r="N23" s="14"/>
      <c r="O23" s="14" t="s">
        <v>17</v>
      </c>
      <c r="P23" s="14"/>
    </row>
    <row r="24" spans="1:16" x14ac:dyDescent="0.2">
      <c r="A24" s="11">
        <v>18</v>
      </c>
      <c r="B24" s="11">
        <v>4226</v>
      </c>
      <c r="C24" s="11">
        <v>5175</v>
      </c>
      <c r="D24" s="11"/>
      <c r="E24" s="11"/>
      <c r="F24" s="11"/>
      <c r="G24" s="11"/>
      <c r="H24" s="12">
        <v>0.59899999999999998</v>
      </c>
      <c r="I24" s="12">
        <v>0.30249999999999999</v>
      </c>
      <c r="J24" s="1">
        <v>3</v>
      </c>
      <c r="K24" s="12">
        <v>3</v>
      </c>
      <c r="L24" s="13"/>
      <c r="M24" s="14" t="s">
        <v>33</v>
      </c>
      <c r="N24" s="14"/>
      <c r="O24" s="14" t="s">
        <v>17</v>
      </c>
      <c r="P24" s="14"/>
    </row>
    <row r="25" spans="1:16" x14ac:dyDescent="0.2">
      <c r="A25" s="11">
        <v>18</v>
      </c>
      <c r="B25" s="11">
        <v>4226</v>
      </c>
      <c r="C25" s="11">
        <v>5181</v>
      </c>
      <c r="D25" s="11"/>
      <c r="E25" s="11"/>
      <c r="F25" s="11"/>
      <c r="G25" s="11"/>
      <c r="H25" s="12">
        <v>0</v>
      </c>
      <c r="I25" s="12">
        <v>0</v>
      </c>
      <c r="J25" s="1"/>
      <c r="K25" s="12"/>
      <c r="L25" s="13">
        <v>1583.45922</v>
      </c>
      <c r="M25" s="14" t="s">
        <v>34</v>
      </c>
      <c r="N25" s="14"/>
      <c r="O25" s="14" t="s">
        <v>17</v>
      </c>
      <c r="P25" s="14"/>
    </row>
    <row r="26" spans="1:16" x14ac:dyDescent="0.2">
      <c r="J26" s="1"/>
    </row>
    <row r="27" spans="1:16" x14ac:dyDescent="0.2">
      <c r="A27" s="2" t="s">
        <v>35</v>
      </c>
      <c r="B27" s="2"/>
      <c r="C27" s="2"/>
      <c r="D27" s="2"/>
      <c r="E27" s="2"/>
      <c r="F27" s="2"/>
      <c r="G27" s="2"/>
      <c r="H27" s="15">
        <f>SUM(H11:H26)</f>
        <v>2286.6392100000003</v>
      </c>
      <c r="I27" s="15">
        <f>SUM(I11:I26)</f>
        <v>2246.4593599999998</v>
      </c>
      <c r="J27" s="15">
        <f>SUM(J11:J26)</f>
        <v>2864</v>
      </c>
      <c r="K27" s="15">
        <f>SUM(K11:K26)</f>
        <v>2894</v>
      </c>
      <c r="L27" s="15">
        <f>SUM(L11:L26)</f>
        <v>2894</v>
      </c>
      <c r="M27" s="16"/>
      <c r="N27" s="16"/>
      <c r="O27" s="16"/>
      <c r="P27" s="16"/>
    </row>
    <row r="28" spans="1:16" x14ac:dyDescent="0.2">
      <c r="A28" s="2" t="s">
        <v>36</v>
      </c>
      <c r="B28" s="2"/>
      <c r="C28" s="2"/>
      <c r="D28" s="2"/>
      <c r="E28" s="2"/>
      <c r="F28" s="2"/>
      <c r="G28" s="2"/>
      <c r="H28" s="15">
        <f>SUM(H27,H10)</f>
        <v>2324.1902100000002</v>
      </c>
      <c r="I28" s="15">
        <f>SUM(I27,I10)</f>
        <v>2246.4593599999998</v>
      </c>
      <c r="J28" s="15">
        <f>SUM(J27,J10)</f>
        <v>2864</v>
      </c>
      <c r="K28" s="15">
        <f>SUM(K27,K10)</f>
        <v>2894</v>
      </c>
      <c r="L28" s="15">
        <f>SUM(L27,L10)</f>
        <v>2894</v>
      </c>
      <c r="M28" s="16"/>
      <c r="N28" s="16"/>
      <c r="O28" s="16"/>
      <c r="P28" s="16"/>
    </row>
    <row r="30" spans="1:16" x14ac:dyDescent="0.2">
      <c r="A30" s="2" t="s">
        <v>37</v>
      </c>
      <c r="B30" s="2"/>
      <c r="C30" s="2"/>
      <c r="D30" s="2"/>
      <c r="E30" s="2"/>
      <c r="F30" s="2"/>
      <c r="G30" s="2"/>
      <c r="H30" s="15">
        <f>H6-H28</f>
        <v>-2294.2828100000002</v>
      </c>
      <c r="I30" s="15">
        <f>I6-I28</f>
        <v>-2234.6308300000001</v>
      </c>
      <c r="J30" s="15">
        <f>J6-J28</f>
        <v>-2864</v>
      </c>
      <c r="K30" s="15">
        <f>K6-K28</f>
        <v>-2894</v>
      </c>
      <c r="L30" s="15">
        <f>L6-L28</f>
        <v>-2873.7679499999999</v>
      </c>
      <c r="M30" s="16"/>
      <c r="N30" s="16"/>
      <c r="O30" s="16"/>
      <c r="P30" s="16"/>
    </row>
    <row r="31" spans="1:16" x14ac:dyDescent="0.2">
      <c r="A31" s="2" t="s">
        <v>38</v>
      </c>
      <c r="B31" s="2"/>
      <c r="C31" s="2"/>
      <c r="D31" s="2"/>
      <c r="E31" s="2"/>
      <c r="F31" s="2"/>
      <c r="G31" s="2"/>
      <c r="H31" s="15">
        <f>H5-H28</f>
        <v>-2294.2828100000002</v>
      </c>
      <c r="I31" s="15">
        <f>I5-I28</f>
        <v>-2234.6308300000001</v>
      </c>
      <c r="J31" s="15">
        <f>J5-J28</f>
        <v>-2864</v>
      </c>
      <c r="K31" s="15">
        <f>K5-K28</f>
        <v>-2894</v>
      </c>
      <c r="L31" s="15">
        <f>L5-L28</f>
        <v>-2873.7679499999999</v>
      </c>
      <c r="M31" s="16"/>
      <c r="N31" s="16"/>
      <c r="O31" s="16"/>
      <c r="P31" s="16"/>
    </row>
  </sheetData>
  <pageMargins left="0.19685039369791668" right="0.19685039369791668" top="0.19685039369791668" bottom="0.39370078739583336" header="0.19685039369791668" footer="0.19685039369791668"/>
  <pageSetup paperSize="8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18</vt:lpstr>
      <vt:lpstr>'ORJ 18'!Názvy_tisku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2025-10-08T05:19:20Z</cp:lastPrinted>
  <dcterms:created xsi:type="dcterms:W3CDTF">2025-07-16T10:32:08Z</dcterms:created>
  <dcterms:modified xsi:type="dcterms:W3CDTF">2025-10-08T05:19:25Z</dcterms:modified>
</cp:coreProperties>
</file>